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587"/>
  </bookViews>
  <sheets>
    <sheet name="Sheet1" sheetId="1" r:id="rId1"/>
    <sheet name="Sheet2" sheetId="2" r:id="rId2"/>
    <sheet name="Sheet1 (2)" sheetId="4" r:id="rId3"/>
    <sheet name="Sheet3" sheetId="3" r:id="rId4"/>
  </sheets>
  <calcPr calcId="144525"/>
</workbook>
</file>

<file path=xl/sharedStrings.xml><?xml version="1.0" encoding="utf-8"?>
<sst xmlns="http://schemas.openxmlformats.org/spreadsheetml/2006/main" count="75">
  <si>
    <t>2018年本科生国奖、国励名额分配</t>
  </si>
  <si>
    <t>序号</t>
  </si>
  <si>
    <t>学院</t>
  </si>
  <si>
    <t>本科生国家奖学金（人）</t>
  </si>
  <si>
    <t>本科生国家励志奖学金（人）</t>
  </si>
  <si>
    <t>地球科学与信息物理学院</t>
  </si>
  <si>
    <t>资源与安全工程学院</t>
  </si>
  <si>
    <t>资源加工与生物工程学院</t>
  </si>
  <si>
    <t>冶金与环境学院</t>
  </si>
  <si>
    <t>材料科学与工程学院</t>
  </si>
  <si>
    <t>粉末冶金研究院</t>
  </si>
  <si>
    <t>机电工程学院</t>
  </si>
  <si>
    <t>能源科学与工程学院</t>
  </si>
  <si>
    <t>信息科学与工程学院</t>
  </si>
  <si>
    <t>信息安全与大数据研究院</t>
  </si>
  <si>
    <t>交通运输工程学院</t>
  </si>
  <si>
    <t>土木工程学院</t>
  </si>
  <si>
    <t>建筑与艺术学院</t>
  </si>
  <si>
    <t>软件学院</t>
  </si>
  <si>
    <t>数学与统计学院</t>
  </si>
  <si>
    <t>物理与电子学院</t>
  </si>
  <si>
    <t>化学化工学院</t>
  </si>
  <si>
    <t>商学院</t>
  </si>
  <si>
    <t>文学与新闻传播学院</t>
  </si>
  <si>
    <t>外国语学院</t>
  </si>
  <si>
    <t>法学院</t>
  </si>
  <si>
    <t>马克思主义学院</t>
  </si>
  <si>
    <t>公共管理学院</t>
  </si>
  <si>
    <t>航空航天学院</t>
  </si>
  <si>
    <t>湘雅医学院</t>
  </si>
  <si>
    <t>基础医学院</t>
  </si>
  <si>
    <t>公共卫生学院</t>
  </si>
  <si>
    <t>湘雅护理学院</t>
  </si>
  <si>
    <t>口腔医学院</t>
  </si>
  <si>
    <t>药学院</t>
  </si>
  <si>
    <t>生命科学学院</t>
  </si>
  <si>
    <t>体育教研部</t>
  </si>
  <si>
    <t>武装部</t>
  </si>
  <si>
    <t>高水平运动员</t>
  </si>
  <si>
    <t>艺术团</t>
  </si>
  <si>
    <t>资生院</t>
  </si>
  <si>
    <t>文学院</t>
  </si>
  <si>
    <t>信息院</t>
  </si>
  <si>
    <t>材料院</t>
  </si>
  <si>
    <t>软件院</t>
  </si>
  <si>
    <t>外语院</t>
  </si>
  <si>
    <t>有余</t>
  </si>
  <si>
    <t>数学院</t>
  </si>
  <si>
    <t>粉冶院</t>
  </si>
  <si>
    <t>土木院</t>
  </si>
  <si>
    <t>建艺院</t>
  </si>
  <si>
    <t>交通院</t>
  </si>
  <si>
    <t>物理院</t>
  </si>
  <si>
    <t>能源院</t>
  </si>
  <si>
    <t>湘雅院</t>
  </si>
  <si>
    <t>放弃</t>
  </si>
  <si>
    <t>马克思学院</t>
  </si>
  <si>
    <t>护理院</t>
  </si>
  <si>
    <t>机电院</t>
  </si>
  <si>
    <t>冶金院</t>
  </si>
  <si>
    <t>化工院</t>
  </si>
  <si>
    <t>资安院</t>
  </si>
  <si>
    <t>生命科学院</t>
  </si>
  <si>
    <t>公管院</t>
  </si>
  <si>
    <t>地信院</t>
  </si>
  <si>
    <t>大数据</t>
  </si>
  <si>
    <t>航空院</t>
  </si>
  <si>
    <t>公卫院</t>
  </si>
  <si>
    <t>2017年国家奖助学金名额分配</t>
  </si>
  <si>
    <t>国家助学金（老生）</t>
  </si>
  <si>
    <t>国家助学金（新生）</t>
  </si>
  <si>
    <t>贫困生人数</t>
  </si>
  <si>
    <t>计算</t>
  </si>
  <si>
    <t>秋季分配</t>
  </si>
  <si>
    <t>在学院评审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</si>
</sst>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0.0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/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 style="medium">
        <color rgb="FFDCDCDC"/>
      </left>
      <right style="medium">
        <color rgb="FFDCDCDC"/>
      </right>
      <top/>
      <bottom style="medium">
        <color rgb="FFDCDCDC"/>
      </bottom>
      <diagonal/>
    </border>
    <border>
      <left/>
      <right style="medium">
        <color rgb="FFDCDCDC"/>
      </right>
      <top/>
      <bottom style="medium">
        <color rgb="FFDCDCDC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14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3" fillId="15" borderId="15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10" fontId="1" fillId="2" borderId="2" xfId="0" applyNumberFormat="1" applyFont="1" applyFill="1" applyBorder="1" applyAlignment="1">
      <alignment vertical="center" wrapText="1"/>
    </xf>
    <xf numFmtId="10" fontId="1" fillId="2" borderId="4" xfId="0" applyNumberFormat="1" applyFont="1" applyFill="1" applyBorder="1" applyAlignment="1">
      <alignment vertical="center" wrapText="1"/>
    </xf>
    <xf numFmtId="10" fontId="1" fillId="3" borderId="4" xfId="0" applyNumberFormat="1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0" fillId="4" borderId="6" xfId="0" applyNumberForma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F30" sqref="F30"/>
    </sheetView>
  </sheetViews>
  <sheetFormatPr defaultColWidth="9" defaultRowHeight="14.4" outlineLevelCol="3"/>
  <cols>
    <col min="1" max="1" width="5" customWidth="1"/>
    <col min="2" max="2" width="25.2222222222222" customWidth="1"/>
    <col min="3" max="3" width="27.8888888888889" customWidth="1"/>
    <col min="4" max="4" width="30.3333333333333" customWidth="1"/>
  </cols>
  <sheetData>
    <row r="1" ht="33.75" customHeight="1" spans="1:4">
      <c r="A1" s="15" t="s">
        <v>0</v>
      </c>
      <c r="B1" s="15"/>
      <c r="C1" s="15"/>
      <c r="D1" s="15"/>
    </row>
    <row r="2" s="11" customFormat="1" ht="20.1" customHeight="1" spans="1:4">
      <c r="A2" s="16" t="s">
        <v>1</v>
      </c>
      <c r="B2" s="37" t="s">
        <v>2</v>
      </c>
      <c r="C2" s="37" t="s">
        <v>3</v>
      </c>
      <c r="D2" s="37" t="s">
        <v>4</v>
      </c>
    </row>
    <row r="3" s="11" customFormat="1" ht="20.1" customHeight="1" spans="1:4">
      <c r="A3" s="19">
        <v>1</v>
      </c>
      <c r="B3" s="37" t="s">
        <v>5</v>
      </c>
      <c r="C3" s="38">
        <v>19</v>
      </c>
      <c r="D3" s="37">
        <v>60</v>
      </c>
    </row>
    <row r="4" s="11" customFormat="1" ht="20.1" customHeight="1" spans="1:4">
      <c r="A4" s="19">
        <v>2</v>
      </c>
      <c r="B4" s="37" t="s">
        <v>6</v>
      </c>
      <c r="C4" s="38">
        <v>13</v>
      </c>
      <c r="D4" s="37">
        <v>39</v>
      </c>
    </row>
    <row r="5" s="11" customFormat="1" ht="20.1" customHeight="1" spans="1:4">
      <c r="A5" s="19">
        <v>3</v>
      </c>
      <c r="B5" s="37" t="s">
        <v>7</v>
      </c>
      <c r="C5" s="38">
        <v>11</v>
      </c>
      <c r="D5" s="37">
        <v>31</v>
      </c>
    </row>
    <row r="6" s="11" customFormat="1" ht="20.1" customHeight="1" spans="1:4">
      <c r="A6" s="19">
        <v>4</v>
      </c>
      <c r="B6" s="37" t="s">
        <v>8</v>
      </c>
      <c r="C6" s="38">
        <v>14</v>
      </c>
      <c r="D6" s="37">
        <v>43</v>
      </c>
    </row>
    <row r="7" s="11" customFormat="1" ht="20.1" customHeight="1" spans="1:4">
      <c r="A7" s="19">
        <v>5</v>
      </c>
      <c r="B7" s="37" t="s">
        <v>9</v>
      </c>
      <c r="C7" s="38">
        <v>18</v>
      </c>
      <c r="D7" s="37">
        <v>33</v>
      </c>
    </row>
    <row r="8" s="11" customFormat="1" ht="20.1" customHeight="1" spans="1:4">
      <c r="A8" s="19">
        <v>6</v>
      </c>
      <c r="B8" s="37" t="s">
        <v>10</v>
      </c>
      <c r="C8" s="38">
        <v>14</v>
      </c>
      <c r="D8" s="37">
        <v>33</v>
      </c>
    </row>
    <row r="9" s="11" customFormat="1" ht="20.1" customHeight="1" spans="1:4">
      <c r="A9" s="19">
        <v>7</v>
      </c>
      <c r="B9" s="37" t="s">
        <v>11</v>
      </c>
      <c r="C9" s="38">
        <v>27</v>
      </c>
      <c r="D9" s="37">
        <v>71</v>
      </c>
    </row>
    <row r="10" s="11" customFormat="1" ht="20.1" customHeight="1" spans="1:4">
      <c r="A10" s="19">
        <v>8</v>
      </c>
      <c r="B10" s="37" t="s">
        <v>12</v>
      </c>
      <c r="C10" s="38">
        <v>13</v>
      </c>
      <c r="D10" s="38">
        <v>30</v>
      </c>
    </row>
    <row r="11" s="11" customFormat="1" ht="20.1" customHeight="1" spans="1:4">
      <c r="A11" s="19">
        <v>9</v>
      </c>
      <c r="B11" s="37" t="s">
        <v>13</v>
      </c>
      <c r="C11" s="38">
        <v>54</v>
      </c>
      <c r="D11" s="38">
        <v>119</v>
      </c>
    </row>
    <row r="12" s="11" customFormat="1" ht="20.1" customHeight="1" spans="1:4">
      <c r="A12" s="19"/>
      <c r="B12" s="37" t="s">
        <v>14</v>
      </c>
      <c r="C12" s="38">
        <v>1</v>
      </c>
      <c r="D12" s="38">
        <v>4</v>
      </c>
    </row>
    <row r="13" s="11" customFormat="1" ht="20.1" customHeight="1" spans="1:4">
      <c r="A13" s="19">
        <v>10</v>
      </c>
      <c r="B13" s="37" t="s">
        <v>15</v>
      </c>
      <c r="C13" s="38">
        <v>19</v>
      </c>
      <c r="D13" s="38">
        <v>45</v>
      </c>
    </row>
    <row r="14" s="11" customFormat="1" ht="20.1" customHeight="1" spans="1:4">
      <c r="A14" s="19">
        <v>11</v>
      </c>
      <c r="B14" s="37" t="s">
        <v>16</v>
      </c>
      <c r="C14" s="38">
        <v>34</v>
      </c>
      <c r="D14" s="38">
        <v>72</v>
      </c>
    </row>
    <row r="15" s="11" customFormat="1" ht="20.1" customHeight="1" spans="1:4">
      <c r="A15" s="19">
        <v>12</v>
      </c>
      <c r="B15" s="37" t="s">
        <v>17</v>
      </c>
      <c r="C15" s="38">
        <v>19</v>
      </c>
      <c r="D15" s="38">
        <v>45</v>
      </c>
    </row>
    <row r="16" s="11" customFormat="1" ht="20.1" customHeight="1" spans="1:4">
      <c r="A16" s="19">
        <v>13</v>
      </c>
      <c r="B16" s="37" t="s">
        <v>18</v>
      </c>
      <c r="C16" s="38">
        <v>9</v>
      </c>
      <c r="D16" s="38">
        <v>17</v>
      </c>
    </row>
    <row r="17" s="11" customFormat="1" ht="20.1" customHeight="1" spans="1:4">
      <c r="A17" s="19">
        <v>14</v>
      </c>
      <c r="B17" s="37" t="s">
        <v>19</v>
      </c>
      <c r="C17" s="38">
        <v>13</v>
      </c>
      <c r="D17" s="38">
        <v>25</v>
      </c>
    </row>
    <row r="18" s="11" customFormat="1" ht="20.1" customHeight="1" spans="1:4">
      <c r="A18" s="19">
        <v>15</v>
      </c>
      <c r="B18" s="37" t="s">
        <v>20</v>
      </c>
      <c r="C18" s="38">
        <v>12</v>
      </c>
      <c r="D18" s="38">
        <v>25</v>
      </c>
    </row>
    <row r="19" s="11" customFormat="1" ht="20.1" customHeight="1" spans="1:4">
      <c r="A19" s="19">
        <v>16</v>
      </c>
      <c r="B19" s="37" t="s">
        <v>21</v>
      </c>
      <c r="C19" s="38">
        <v>17</v>
      </c>
      <c r="D19" s="38">
        <v>47</v>
      </c>
    </row>
    <row r="20" s="11" customFormat="1" ht="20.1" customHeight="1" spans="1:4">
      <c r="A20" s="19">
        <v>17</v>
      </c>
      <c r="B20" s="37" t="s">
        <v>22</v>
      </c>
      <c r="C20" s="38">
        <v>26</v>
      </c>
      <c r="D20" s="38">
        <v>54</v>
      </c>
    </row>
    <row r="21" s="11" customFormat="1" ht="20.1" customHeight="1" spans="1:4">
      <c r="A21" s="19">
        <v>18</v>
      </c>
      <c r="B21" s="37" t="s">
        <v>23</v>
      </c>
      <c r="C21" s="38">
        <v>12</v>
      </c>
      <c r="D21" s="38">
        <v>26</v>
      </c>
    </row>
    <row r="22" s="11" customFormat="1" ht="20.1" customHeight="1" spans="1:4">
      <c r="A22" s="19">
        <v>19</v>
      </c>
      <c r="B22" s="37" t="s">
        <v>24</v>
      </c>
      <c r="C22" s="38">
        <v>10</v>
      </c>
      <c r="D22" s="38">
        <v>22</v>
      </c>
    </row>
    <row r="23" s="11" customFormat="1" ht="20.1" customHeight="1" spans="1:4">
      <c r="A23" s="19">
        <v>20</v>
      </c>
      <c r="B23" s="37" t="s">
        <v>25</v>
      </c>
      <c r="C23" s="38">
        <v>7</v>
      </c>
      <c r="D23" s="38">
        <v>18</v>
      </c>
    </row>
    <row r="24" s="11" customFormat="1" ht="20.1" customHeight="1" spans="1:4">
      <c r="A24" s="19">
        <v>21</v>
      </c>
      <c r="B24" s="37" t="s">
        <v>26</v>
      </c>
      <c r="C24" s="38">
        <v>3</v>
      </c>
      <c r="D24" s="38">
        <v>10</v>
      </c>
    </row>
    <row r="25" s="11" customFormat="1" ht="20.1" customHeight="1" spans="1:4">
      <c r="A25" s="19">
        <v>22</v>
      </c>
      <c r="B25" s="37" t="s">
        <v>27</v>
      </c>
      <c r="C25" s="38">
        <v>8</v>
      </c>
      <c r="D25" s="38">
        <v>24</v>
      </c>
    </row>
    <row r="26" s="11" customFormat="1" ht="20.1" customHeight="1" spans="1:4">
      <c r="A26" s="19">
        <v>23</v>
      </c>
      <c r="B26" s="37" t="s">
        <v>28</v>
      </c>
      <c r="C26" s="38">
        <v>3</v>
      </c>
      <c r="D26" s="38">
        <v>9</v>
      </c>
    </row>
    <row r="27" s="11" customFormat="1" ht="20.1" customHeight="1" spans="1:4">
      <c r="A27" s="19">
        <v>24</v>
      </c>
      <c r="B27" s="37" t="s">
        <v>29</v>
      </c>
      <c r="C27" s="38">
        <v>42</v>
      </c>
      <c r="D27" s="38">
        <v>115</v>
      </c>
    </row>
    <row r="28" s="11" customFormat="1" ht="20.1" customHeight="1" spans="1:4">
      <c r="A28" s="19">
        <v>25</v>
      </c>
      <c r="B28" s="37" t="s">
        <v>30</v>
      </c>
      <c r="C28" s="38">
        <v>3</v>
      </c>
      <c r="D28" s="38">
        <v>9</v>
      </c>
    </row>
    <row r="29" s="11" customFormat="1" ht="20.1" customHeight="1" spans="1:4">
      <c r="A29" s="19">
        <v>26</v>
      </c>
      <c r="B29" s="37" t="s">
        <v>31</v>
      </c>
      <c r="C29" s="37">
        <v>5</v>
      </c>
      <c r="D29" s="38">
        <v>16</v>
      </c>
    </row>
    <row r="30" s="11" customFormat="1" ht="20.1" customHeight="1" spans="1:4">
      <c r="A30" s="19">
        <v>27</v>
      </c>
      <c r="B30" s="37" t="s">
        <v>32</v>
      </c>
      <c r="C30" s="37">
        <v>5</v>
      </c>
      <c r="D30" s="37">
        <v>12</v>
      </c>
    </row>
    <row r="31" s="11" customFormat="1" ht="20.1" customHeight="1" spans="1:4">
      <c r="A31" s="19">
        <v>28</v>
      </c>
      <c r="B31" s="37" t="s">
        <v>33</v>
      </c>
      <c r="C31" s="37">
        <v>5</v>
      </c>
      <c r="D31" s="37">
        <v>15</v>
      </c>
    </row>
    <row r="32" s="11" customFormat="1" ht="20.1" customHeight="1" spans="1:4">
      <c r="A32" s="19">
        <v>29</v>
      </c>
      <c r="B32" s="37" t="s">
        <v>34</v>
      </c>
      <c r="C32" s="37">
        <v>5</v>
      </c>
      <c r="D32" s="37">
        <v>8</v>
      </c>
    </row>
    <row r="33" s="11" customFormat="1" ht="20.1" customHeight="1" spans="1:4">
      <c r="A33" s="19">
        <v>30</v>
      </c>
      <c r="B33" s="37" t="s">
        <v>35</v>
      </c>
      <c r="C33" s="37">
        <v>3</v>
      </c>
      <c r="D33" s="37">
        <v>5</v>
      </c>
    </row>
    <row r="34" s="11" customFormat="1" ht="20.1" customHeight="1" spans="1:4">
      <c r="A34" s="19">
        <v>31</v>
      </c>
      <c r="B34" s="37" t="s">
        <v>36</v>
      </c>
      <c r="C34" s="37">
        <v>2</v>
      </c>
      <c r="D34" s="38">
        <v>2</v>
      </c>
    </row>
    <row r="35" s="11" customFormat="1" ht="20.1" customHeight="1" spans="1:4">
      <c r="A35" s="19"/>
      <c r="B35" s="37"/>
      <c r="C35" s="37">
        <f>SUM(C3:C34)</f>
        <v>446</v>
      </c>
      <c r="D35" s="37">
        <v>1084</v>
      </c>
    </row>
  </sheetData>
  <mergeCells count="1">
    <mergeCell ref="A1:D1"/>
  </mergeCells>
  <pageMargins left="0.15625" right="0.118055555555556" top="0.393055555555556" bottom="0.196527777777778" header="0.15625" footer="0.1562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38"/>
  <sheetViews>
    <sheetView topLeftCell="A22" workbookViewId="0">
      <selection activeCell="F15" sqref="F15"/>
    </sheetView>
  </sheetViews>
  <sheetFormatPr defaultColWidth="9" defaultRowHeight="14.4" outlineLevelCol="3"/>
  <cols>
    <col min="3" max="3" width="16.1111111111111" customWidth="1"/>
  </cols>
  <sheetData>
    <row r="4" spans="2:3">
      <c r="B4">
        <v>0</v>
      </c>
      <c r="C4" t="s">
        <v>37</v>
      </c>
    </row>
    <row r="5" spans="2:3">
      <c r="B5">
        <v>0.0277777777777778</v>
      </c>
      <c r="C5" t="s">
        <v>38</v>
      </c>
    </row>
    <row r="6" spans="2:3">
      <c r="B6">
        <v>0.028169014084507</v>
      </c>
      <c r="C6" t="s">
        <v>39</v>
      </c>
    </row>
    <row r="7" spans="2:3">
      <c r="B7">
        <v>0.138157894736842</v>
      </c>
      <c r="C7" t="s">
        <v>36</v>
      </c>
    </row>
    <row r="8" spans="2:3">
      <c r="B8">
        <v>0.163179916317992</v>
      </c>
      <c r="C8" t="s">
        <v>40</v>
      </c>
    </row>
    <row r="9" spans="2:3">
      <c r="B9">
        <v>0.164719626168224</v>
      </c>
      <c r="C9" t="s">
        <v>41</v>
      </c>
    </row>
    <row r="10" spans="2:3">
      <c r="B10">
        <v>0.173004281037522</v>
      </c>
      <c r="C10" t="s">
        <v>42</v>
      </c>
    </row>
    <row r="11" spans="2:3">
      <c r="B11">
        <v>0.174785100286533</v>
      </c>
      <c r="C11" t="s">
        <v>34</v>
      </c>
    </row>
    <row r="12" spans="2:3">
      <c r="B12">
        <v>0.175310445580716</v>
      </c>
      <c r="C12" t="s">
        <v>43</v>
      </c>
    </row>
    <row r="13" spans="2:3">
      <c r="B13">
        <v>0.179020979020979</v>
      </c>
      <c r="C13" t="s">
        <v>44</v>
      </c>
    </row>
    <row r="14" spans="2:4">
      <c r="B14">
        <v>0.18523153942428</v>
      </c>
      <c r="C14" t="s">
        <v>45</v>
      </c>
      <c r="D14" t="s">
        <v>46</v>
      </c>
    </row>
    <row r="15" spans="2:4">
      <c r="B15">
        <v>0.186142709410548</v>
      </c>
      <c r="C15" t="s">
        <v>47</v>
      </c>
      <c r="D15" t="s">
        <v>46</v>
      </c>
    </row>
    <row r="16" spans="2:3">
      <c r="B16">
        <v>0.19327731092437</v>
      </c>
      <c r="C16" t="s">
        <v>48</v>
      </c>
    </row>
    <row r="17" spans="2:3">
      <c r="B17">
        <v>0.19378640776699</v>
      </c>
      <c r="C17" t="s">
        <v>49</v>
      </c>
    </row>
    <row r="18" spans="2:3">
      <c r="B18">
        <v>0.199472295514512</v>
      </c>
      <c r="C18" t="s">
        <v>22</v>
      </c>
    </row>
    <row r="19" spans="2:3">
      <c r="B19">
        <v>0.203135650988412</v>
      </c>
      <c r="C19" t="s">
        <v>50</v>
      </c>
    </row>
    <row r="20" spans="2:3">
      <c r="B20">
        <v>0.204819277108434</v>
      </c>
      <c r="C20" t="s">
        <v>51</v>
      </c>
    </row>
    <row r="21" spans="2:4">
      <c r="B21">
        <v>0.209129511677282</v>
      </c>
      <c r="C21" t="s">
        <v>52</v>
      </c>
      <c r="D21">
        <v>1</v>
      </c>
    </row>
    <row r="22" spans="2:4">
      <c r="B22">
        <v>0.210109018830525</v>
      </c>
      <c r="C22" t="s">
        <v>53</v>
      </c>
      <c r="D22">
        <v>2</v>
      </c>
    </row>
    <row r="23" spans="2:4">
      <c r="B23">
        <v>0.214201877934272</v>
      </c>
      <c r="C23" t="s">
        <v>54</v>
      </c>
      <c r="D23">
        <v>2</v>
      </c>
    </row>
    <row r="24" spans="2:4">
      <c r="B24">
        <v>0.216216216216216</v>
      </c>
      <c r="C24" t="s">
        <v>33</v>
      </c>
      <c r="D24" t="s">
        <v>55</v>
      </c>
    </row>
    <row r="25" spans="2:4">
      <c r="B25">
        <v>0.217317487266553</v>
      </c>
      <c r="C25" t="s">
        <v>25</v>
      </c>
      <c r="D25" t="s">
        <v>46</v>
      </c>
    </row>
    <row r="26" spans="2:4">
      <c r="B26">
        <v>0.221052631578947</v>
      </c>
      <c r="C26" t="s">
        <v>56</v>
      </c>
      <c r="D26">
        <v>1</v>
      </c>
    </row>
    <row r="27" spans="2:4">
      <c r="B27">
        <v>0.225464190981432</v>
      </c>
      <c r="C27" t="s">
        <v>57</v>
      </c>
      <c r="D27">
        <v>1</v>
      </c>
    </row>
    <row r="28" spans="2:4">
      <c r="B28">
        <v>0.226351351351351</v>
      </c>
      <c r="C28" t="s">
        <v>58</v>
      </c>
      <c r="D28" t="s">
        <v>55</v>
      </c>
    </row>
    <row r="29" spans="2:4">
      <c r="B29">
        <v>0.229802513464991</v>
      </c>
      <c r="C29" t="s">
        <v>59</v>
      </c>
      <c r="D29">
        <v>1</v>
      </c>
    </row>
    <row r="30" spans="2:4">
      <c r="B30">
        <v>0.231121281464531</v>
      </c>
      <c r="C30" t="s">
        <v>60</v>
      </c>
      <c r="D30" t="s">
        <v>55</v>
      </c>
    </row>
    <row r="31" spans="2:4">
      <c r="B31">
        <v>0.235849056603774</v>
      </c>
      <c r="C31" t="s">
        <v>61</v>
      </c>
      <c r="D31" t="s">
        <v>55</v>
      </c>
    </row>
    <row r="32" spans="2:4">
      <c r="B32">
        <v>0.238341968911917</v>
      </c>
      <c r="C32" t="s">
        <v>62</v>
      </c>
      <c r="D32" t="s">
        <v>55</v>
      </c>
    </row>
    <row r="33" spans="2:4">
      <c r="B33">
        <v>0.261538461538462</v>
      </c>
      <c r="C33" t="s">
        <v>63</v>
      </c>
      <c r="D33">
        <v>1</v>
      </c>
    </row>
    <row r="34" spans="2:4">
      <c r="B34">
        <v>0.262516914749662</v>
      </c>
      <c r="C34" t="s">
        <v>64</v>
      </c>
      <c r="D34" t="s">
        <v>55</v>
      </c>
    </row>
    <row r="35" spans="2:4">
      <c r="B35">
        <v>0.269406392694064</v>
      </c>
      <c r="C35" t="s">
        <v>30</v>
      </c>
      <c r="D35">
        <v>1</v>
      </c>
    </row>
    <row r="36" spans="2:4">
      <c r="B36">
        <v>0.272727272727273</v>
      </c>
      <c r="C36" t="s">
        <v>65</v>
      </c>
      <c r="D36">
        <v>1</v>
      </c>
    </row>
    <row r="37" spans="2:4">
      <c r="B37">
        <v>0.273127753303965</v>
      </c>
      <c r="C37" t="s">
        <v>66</v>
      </c>
      <c r="D37">
        <v>1</v>
      </c>
    </row>
    <row r="38" spans="2:4">
      <c r="B38">
        <v>0.281725888324873</v>
      </c>
      <c r="C38" t="s">
        <v>67</v>
      </c>
      <c r="D38">
        <v>1</v>
      </c>
    </row>
  </sheetData>
  <sortState ref="B4:C38">
    <sortCondition ref="B4:B38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19" workbookViewId="0">
      <selection activeCell="H39" sqref="H39"/>
    </sheetView>
  </sheetViews>
  <sheetFormatPr defaultColWidth="9" defaultRowHeight="14.4"/>
  <cols>
    <col min="1" max="1" width="5.33333333333333" customWidth="1"/>
    <col min="2" max="2" width="13.6666666666667" customWidth="1"/>
    <col min="3" max="4" width="12.6666666666667" customWidth="1"/>
    <col min="5" max="5" width="6.88888888888889" customWidth="1"/>
    <col min="6" max="6" width="11.3333333333333" customWidth="1"/>
    <col min="7" max="7" width="11.8888888888889" customWidth="1"/>
    <col min="8" max="8" width="8.66666666666667" style="13" customWidth="1"/>
    <col min="9" max="9" width="9" style="14"/>
  </cols>
  <sheetData>
    <row r="1" ht="33.75" customHeight="1" spans="1:8">
      <c r="A1" s="15" t="s">
        <v>68</v>
      </c>
      <c r="B1" s="15"/>
      <c r="C1" s="15"/>
      <c r="D1" s="15"/>
      <c r="E1" s="15"/>
      <c r="F1" s="15"/>
      <c r="G1" s="15"/>
      <c r="H1" s="15"/>
    </row>
    <row r="2" s="11" customFormat="1" ht="20.1" customHeight="1" spans="1:9">
      <c r="A2" s="16" t="s">
        <v>1</v>
      </c>
      <c r="B2" s="16" t="s">
        <v>2</v>
      </c>
      <c r="C2" s="16" t="s">
        <v>69</v>
      </c>
      <c r="D2" s="16"/>
      <c r="E2" s="16"/>
      <c r="F2" s="16" t="s">
        <v>70</v>
      </c>
      <c r="G2" s="16"/>
      <c r="H2" s="16"/>
      <c r="I2" s="35"/>
    </row>
    <row r="3" s="12" customFormat="1" ht="27.75" customHeight="1" spans="1:9">
      <c r="A3" s="16"/>
      <c r="B3" s="16"/>
      <c r="C3" s="17" t="s">
        <v>71</v>
      </c>
      <c r="D3" s="17" t="s">
        <v>72</v>
      </c>
      <c r="E3" s="17" t="s">
        <v>73</v>
      </c>
      <c r="F3" s="17" t="s">
        <v>71</v>
      </c>
      <c r="G3" s="17" t="s">
        <v>72</v>
      </c>
      <c r="H3" s="18" t="s">
        <v>73</v>
      </c>
      <c r="I3" s="36"/>
    </row>
    <row r="4" s="11" customFormat="1" ht="20.1" customHeight="1" spans="1:9">
      <c r="A4" s="19">
        <v>1</v>
      </c>
      <c r="B4" s="19" t="s">
        <v>64</v>
      </c>
      <c r="C4" s="20">
        <v>388</v>
      </c>
      <c r="D4" s="16">
        <f>C4/6996*50</f>
        <v>2.77301315037164</v>
      </c>
      <c r="E4" s="21">
        <f>D4</f>
        <v>2.77301315037164</v>
      </c>
      <c r="F4" s="20">
        <v>184</v>
      </c>
      <c r="G4" s="16">
        <f>F4/2088*250.85</f>
        <v>22.1055555555556</v>
      </c>
      <c r="H4" s="22">
        <v>22.1</v>
      </c>
      <c r="I4" s="35">
        <v>22.1055555555556</v>
      </c>
    </row>
    <row r="5" s="11" customFormat="1" ht="20.1" customHeight="1" spans="1:9">
      <c r="A5" s="19">
        <v>2</v>
      </c>
      <c r="B5" s="19" t="s">
        <v>61</v>
      </c>
      <c r="C5" s="20">
        <v>250</v>
      </c>
      <c r="D5" s="16">
        <f t="shared" ref="D5:D39" si="0">C5/6996*50</f>
        <v>1.78673527730131</v>
      </c>
      <c r="E5" s="21">
        <f t="shared" ref="E5:E39" si="1">D5</f>
        <v>1.78673527730131</v>
      </c>
      <c r="F5" s="20">
        <v>79</v>
      </c>
      <c r="G5" s="16">
        <f t="shared" ref="G5:G35" si="2">F5/2088*250.85</f>
        <v>9.49097222222222</v>
      </c>
      <c r="H5" s="22">
        <v>9.5</v>
      </c>
      <c r="I5" s="35">
        <v>9.49097222222222</v>
      </c>
    </row>
    <row r="6" s="11" customFormat="1" ht="20.1" customHeight="1" spans="1:9">
      <c r="A6" s="19">
        <v>3</v>
      </c>
      <c r="B6" s="19" t="s">
        <v>40</v>
      </c>
      <c r="C6" s="20">
        <v>156</v>
      </c>
      <c r="D6" s="16">
        <f t="shared" si="0"/>
        <v>1.11492281303602</v>
      </c>
      <c r="E6" s="21">
        <f t="shared" si="1"/>
        <v>1.11492281303602</v>
      </c>
      <c r="F6" s="20">
        <v>67</v>
      </c>
      <c r="G6" s="16">
        <f t="shared" si="2"/>
        <v>8.04930555555556</v>
      </c>
      <c r="H6" s="22">
        <v>8.05</v>
      </c>
      <c r="I6" s="35">
        <v>8.04930555555556</v>
      </c>
    </row>
    <row r="7" s="11" customFormat="1" ht="20.1" customHeight="1" spans="1:9">
      <c r="A7" s="19">
        <v>4</v>
      </c>
      <c r="B7" s="19" t="s">
        <v>59</v>
      </c>
      <c r="C7" s="20">
        <v>256</v>
      </c>
      <c r="D7" s="16">
        <f t="shared" si="0"/>
        <v>1.82961692395655</v>
      </c>
      <c r="E7" s="21">
        <f t="shared" si="1"/>
        <v>1.82961692395655</v>
      </c>
      <c r="F7" s="20">
        <v>104</v>
      </c>
      <c r="G7" s="16">
        <f t="shared" si="2"/>
        <v>12.4944444444444</v>
      </c>
      <c r="H7" s="22">
        <v>12.5</v>
      </c>
      <c r="I7" s="35">
        <v>12.4944444444444</v>
      </c>
    </row>
    <row r="8" s="11" customFormat="1" ht="20.1" customHeight="1" spans="1:9">
      <c r="A8" s="19">
        <v>5</v>
      </c>
      <c r="B8" s="19" t="s">
        <v>43</v>
      </c>
      <c r="C8" s="20">
        <v>241</v>
      </c>
      <c r="D8" s="16">
        <f t="shared" si="0"/>
        <v>1.72241280731847</v>
      </c>
      <c r="E8" s="21">
        <f t="shared" si="1"/>
        <v>1.72241280731847</v>
      </c>
      <c r="F8" s="20">
        <v>71</v>
      </c>
      <c r="G8" s="16">
        <f t="shared" si="2"/>
        <v>8.52986111111111</v>
      </c>
      <c r="H8" s="22">
        <v>8.55</v>
      </c>
      <c r="I8" s="35">
        <v>8.52986111111111</v>
      </c>
    </row>
    <row r="9" s="11" customFormat="1" ht="20.1" customHeight="1" spans="1:9">
      <c r="A9" s="19">
        <v>6</v>
      </c>
      <c r="B9" s="19" t="s">
        <v>48</v>
      </c>
      <c r="C9" s="20">
        <v>207</v>
      </c>
      <c r="D9" s="16">
        <f t="shared" si="0"/>
        <v>1.47941680960549</v>
      </c>
      <c r="E9" s="21">
        <f t="shared" si="1"/>
        <v>1.47941680960549</v>
      </c>
      <c r="F9" s="20">
        <v>58</v>
      </c>
      <c r="G9" s="16">
        <f t="shared" si="2"/>
        <v>6.96805555555556</v>
      </c>
      <c r="H9" s="22">
        <v>7</v>
      </c>
      <c r="I9" s="35">
        <v>6.96805555555556</v>
      </c>
    </row>
    <row r="10" s="11" customFormat="1" ht="20.1" customHeight="1" spans="1:9">
      <c r="A10" s="19">
        <v>7</v>
      </c>
      <c r="B10" s="19" t="s">
        <v>58</v>
      </c>
      <c r="C10" s="20">
        <v>471</v>
      </c>
      <c r="D10" s="16">
        <f t="shared" si="0"/>
        <v>3.36620926243568</v>
      </c>
      <c r="E10" s="21">
        <f t="shared" si="1"/>
        <v>3.36620926243568</v>
      </c>
      <c r="F10" s="20">
        <v>138</v>
      </c>
      <c r="G10" s="16">
        <f t="shared" si="2"/>
        <v>16.5791666666667</v>
      </c>
      <c r="H10" s="22">
        <v>16.6</v>
      </c>
      <c r="I10" s="35">
        <v>16.5791666666667</v>
      </c>
    </row>
    <row r="11" s="11" customFormat="1" ht="20.1" customHeight="1" spans="1:9">
      <c r="A11" s="19">
        <v>8</v>
      </c>
      <c r="B11" s="19" t="s">
        <v>53</v>
      </c>
      <c r="C11" s="20">
        <v>212</v>
      </c>
      <c r="D11" s="16">
        <f t="shared" si="0"/>
        <v>1.51515151515152</v>
      </c>
      <c r="E11" s="21">
        <f t="shared" si="1"/>
        <v>1.51515151515152</v>
      </c>
      <c r="F11" s="20">
        <v>57</v>
      </c>
      <c r="G11" s="16">
        <f t="shared" si="2"/>
        <v>6.84791666666667</v>
      </c>
      <c r="H11" s="22">
        <v>6.85</v>
      </c>
      <c r="I11" s="35">
        <v>6.84791666666667</v>
      </c>
    </row>
    <row r="12" s="11" customFormat="1" ht="20.1" customHeight="1" spans="1:9">
      <c r="A12" s="19">
        <v>9</v>
      </c>
      <c r="B12" s="19" t="s">
        <v>42</v>
      </c>
      <c r="C12" s="20">
        <v>687</v>
      </c>
      <c r="D12" s="16">
        <f t="shared" si="0"/>
        <v>4.90994854202401</v>
      </c>
      <c r="E12" s="21">
        <v>4.7</v>
      </c>
      <c r="F12" s="20">
        <v>261</v>
      </c>
      <c r="G12" s="16">
        <f t="shared" si="2"/>
        <v>31.35625</v>
      </c>
      <c r="H12" s="22">
        <v>31.35</v>
      </c>
      <c r="I12" s="35">
        <v>31.35625</v>
      </c>
    </row>
    <row r="13" s="11" customFormat="1" ht="20.1" customHeight="1" spans="1:9">
      <c r="A13" s="19"/>
      <c r="B13" s="19" t="s">
        <v>65</v>
      </c>
      <c r="C13" s="19">
        <v>21</v>
      </c>
      <c r="D13" s="16">
        <f t="shared" si="0"/>
        <v>0.15008576329331</v>
      </c>
      <c r="E13" s="21">
        <v>0.2</v>
      </c>
      <c r="F13" s="19">
        <v>13</v>
      </c>
      <c r="G13" s="16">
        <f t="shared" si="2"/>
        <v>1.56180555555556</v>
      </c>
      <c r="H13" s="22">
        <v>1.55</v>
      </c>
      <c r="I13" s="35">
        <v>1.56180555555556</v>
      </c>
    </row>
    <row r="14" s="11" customFormat="1" ht="20.1" customHeight="1" spans="1:9">
      <c r="A14" s="19">
        <v>10</v>
      </c>
      <c r="B14" s="19" t="s">
        <v>51</v>
      </c>
      <c r="C14" s="20">
        <v>289</v>
      </c>
      <c r="D14" s="16">
        <f t="shared" si="0"/>
        <v>2.06546598056032</v>
      </c>
      <c r="E14" s="21">
        <f t="shared" si="1"/>
        <v>2.06546598056032</v>
      </c>
      <c r="F14" s="20">
        <v>114</v>
      </c>
      <c r="G14" s="16">
        <f t="shared" si="2"/>
        <v>13.6958333333333</v>
      </c>
      <c r="H14" s="22">
        <v>13.7</v>
      </c>
      <c r="I14" s="35">
        <v>13.6958333333333</v>
      </c>
    </row>
    <row r="15" s="11" customFormat="1" ht="20.1" customHeight="1" spans="1:9">
      <c r="A15" s="19">
        <v>11</v>
      </c>
      <c r="B15" s="19" t="s">
        <v>49</v>
      </c>
      <c r="C15" s="20">
        <v>499</v>
      </c>
      <c r="D15" s="16">
        <f t="shared" si="0"/>
        <v>3.56632361349342</v>
      </c>
      <c r="E15" s="21">
        <f t="shared" si="1"/>
        <v>3.56632361349342</v>
      </c>
      <c r="F15" s="20">
        <v>145</v>
      </c>
      <c r="G15" s="16">
        <f t="shared" si="2"/>
        <v>17.4201388888889</v>
      </c>
      <c r="H15" s="22">
        <v>17.4</v>
      </c>
      <c r="I15" s="35">
        <v>17.4201388888889</v>
      </c>
    </row>
    <row r="16" s="11" customFormat="1" ht="20.1" customHeight="1" spans="1:9">
      <c r="A16" s="19">
        <v>12</v>
      </c>
      <c r="B16" s="19" t="s">
        <v>50</v>
      </c>
      <c r="C16" s="20">
        <v>298</v>
      </c>
      <c r="D16" s="16">
        <f t="shared" si="0"/>
        <v>2.12978845054317</v>
      </c>
      <c r="E16" s="21">
        <f t="shared" si="1"/>
        <v>2.12978845054317</v>
      </c>
      <c r="F16" s="20">
        <v>74</v>
      </c>
      <c r="G16" s="16">
        <f t="shared" si="2"/>
        <v>8.89027777777778</v>
      </c>
      <c r="H16" s="22">
        <v>8.9</v>
      </c>
      <c r="I16" s="35">
        <v>8.89027777777778</v>
      </c>
    </row>
    <row r="17" s="11" customFormat="1" ht="20.1" customHeight="1" spans="1:9">
      <c r="A17" s="19">
        <v>13</v>
      </c>
      <c r="B17" s="19" t="s">
        <v>44</v>
      </c>
      <c r="C17" s="20">
        <v>128</v>
      </c>
      <c r="D17" s="16">
        <f t="shared" si="0"/>
        <v>0.914808461978273</v>
      </c>
      <c r="E17" s="21">
        <f t="shared" si="1"/>
        <v>0.914808461978273</v>
      </c>
      <c r="F17" s="20">
        <v>26</v>
      </c>
      <c r="G17" s="16">
        <f t="shared" si="2"/>
        <v>3.12361111111111</v>
      </c>
      <c r="H17" s="22">
        <v>3.1</v>
      </c>
      <c r="I17" s="35">
        <v>3.12361111111111</v>
      </c>
    </row>
    <row r="18" s="11" customFormat="1" ht="20.1" customHeight="1" spans="1:9">
      <c r="A18" s="19">
        <v>14</v>
      </c>
      <c r="B18" s="19" t="s">
        <v>47</v>
      </c>
      <c r="C18" s="20">
        <v>180</v>
      </c>
      <c r="D18" s="16">
        <f t="shared" si="0"/>
        <v>1.28644939965695</v>
      </c>
      <c r="E18" s="21">
        <f t="shared" si="1"/>
        <v>1.28644939965695</v>
      </c>
      <c r="F18" s="20">
        <v>57</v>
      </c>
      <c r="G18" s="16">
        <f t="shared" si="2"/>
        <v>6.84791666666667</v>
      </c>
      <c r="H18" s="22">
        <v>6.85</v>
      </c>
      <c r="I18" s="35">
        <v>6.84791666666667</v>
      </c>
    </row>
    <row r="19" s="11" customFormat="1" ht="20.1" customHeight="1" spans="1:9">
      <c r="A19" s="19">
        <v>15</v>
      </c>
      <c r="B19" s="19" t="s">
        <v>52</v>
      </c>
      <c r="C19" s="20">
        <v>197</v>
      </c>
      <c r="D19" s="16">
        <f t="shared" si="0"/>
        <v>1.40794739851344</v>
      </c>
      <c r="E19" s="21">
        <f t="shared" si="1"/>
        <v>1.40794739851344</v>
      </c>
      <c r="F19" s="20">
        <v>41</v>
      </c>
      <c r="G19" s="16">
        <f t="shared" si="2"/>
        <v>4.92569444444444</v>
      </c>
      <c r="H19" s="22">
        <v>4.95</v>
      </c>
      <c r="I19" s="35">
        <v>4.92569444444444</v>
      </c>
    </row>
    <row r="20" s="11" customFormat="1" ht="20.1" customHeight="1" spans="1:9">
      <c r="A20" s="19">
        <v>16</v>
      </c>
      <c r="B20" s="19" t="s">
        <v>60</v>
      </c>
      <c r="C20" s="20">
        <v>303</v>
      </c>
      <c r="D20" s="16">
        <f t="shared" si="0"/>
        <v>2.16552315608919</v>
      </c>
      <c r="E20" s="21">
        <f t="shared" si="1"/>
        <v>2.16552315608919</v>
      </c>
      <c r="F20" s="20">
        <v>74</v>
      </c>
      <c r="G20" s="16">
        <f t="shared" si="2"/>
        <v>8.89027777777778</v>
      </c>
      <c r="H20" s="22">
        <v>8.9</v>
      </c>
      <c r="I20" s="35">
        <v>8.89027777777778</v>
      </c>
    </row>
    <row r="21" s="11" customFormat="1" ht="20.1" customHeight="1" spans="1:9">
      <c r="A21" s="19">
        <v>17</v>
      </c>
      <c r="B21" s="19" t="s">
        <v>22</v>
      </c>
      <c r="C21" s="20">
        <v>380</v>
      </c>
      <c r="D21" s="16">
        <f t="shared" si="0"/>
        <v>2.715837621498</v>
      </c>
      <c r="E21" s="21">
        <f t="shared" si="1"/>
        <v>2.715837621498</v>
      </c>
      <c r="F21" s="20">
        <v>96</v>
      </c>
      <c r="G21" s="16">
        <f t="shared" si="2"/>
        <v>11.5333333333333</v>
      </c>
      <c r="H21" s="22">
        <v>11.55</v>
      </c>
      <c r="I21" s="35">
        <v>11.5333333333333</v>
      </c>
    </row>
    <row r="22" s="11" customFormat="1" ht="20.1" customHeight="1" spans="1:9">
      <c r="A22" s="19">
        <v>18</v>
      </c>
      <c r="B22" s="19" t="s">
        <v>41</v>
      </c>
      <c r="C22" s="20">
        <v>141</v>
      </c>
      <c r="D22" s="16">
        <f t="shared" si="0"/>
        <v>1.00771869639794</v>
      </c>
      <c r="E22" s="21">
        <f t="shared" si="1"/>
        <v>1.00771869639794</v>
      </c>
      <c r="F22" s="20">
        <v>40</v>
      </c>
      <c r="G22" s="16">
        <f t="shared" si="2"/>
        <v>4.80555555555556</v>
      </c>
      <c r="H22" s="22">
        <v>4.8</v>
      </c>
      <c r="I22" s="35">
        <v>4.80555555555556</v>
      </c>
    </row>
    <row r="23" s="11" customFormat="1" ht="20.1" customHeight="1" spans="1:9">
      <c r="A23" s="19">
        <v>19</v>
      </c>
      <c r="B23" s="19" t="s">
        <v>45</v>
      </c>
      <c r="C23" s="20">
        <v>148</v>
      </c>
      <c r="D23" s="16">
        <f t="shared" si="0"/>
        <v>1.05774728416238</v>
      </c>
      <c r="E23" s="21">
        <f t="shared" si="1"/>
        <v>1.05774728416238</v>
      </c>
      <c r="F23" s="20">
        <v>31</v>
      </c>
      <c r="G23" s="16">
        <f t="shared" si="2"/>
        <v>3.72430555555556</v>
      </c>
      <c r="H23" s="22">
        <v>3.7</v>
      </c>
      <c r="I23" s="35">
        <v>3.72430555555556</v>
      </c>
    </row>
    <row r="24" s="11" customFormat="1" ht="20.1" customHeight="1" spans="1:9">
      <c r="A24" s="19">
        <v>20</v>
      </c>
      <c r="B24" s="19" t="s">
        <v>25</v>
      </c>
      <c r="C24" s="20">
        <v>128</v>
      </c>
      <c r="D24" s="16">
        <f t="shared" si="0"/>
        <v>0.914808461978273</v>
      </c>
      <c r="E24" s="21">
        <f t="shared" si="1"/>
        <v>0.914808461978273</v>
      </c>
      <c r="F24" s="20">
        <v>27</v>
      </c>
      <c r="G24" s="16">
        <f t="shared" si="2"/>
        <v>3.24375</v>
      </c>
      <c r="H24" s="22">
        <v>3.25</v>
      </c>
      <c r="I24" s="35">
        <v>3.24375</v>
      </c>
    </row>
    <row r="25" s="11" customFormat="1" ht="20.1" customHeight="1" spans="1:9">
      <c r="A25" s="19">
        <v>21</v>
      </c>
      <c r="B25" s="23" t="s">
        <v>56</v>
      </c>
      <c r="C25" s="20">
        <v>21</v>
      </c>
      <c r="D25" s="16">
        <f t="shared" si="0"/>
        <v>0.15008576329331</v>
      </c>
      <c r="E25" s="21">
        <f t="shared" si="1"/>
        <v>0.15008576329331</v>
      </c>
      <c r="F25" s="20">
        <v>41</v>
      </c>
      <c r="G25" s="16">
        <f t="shared" si="2"/>
        <v>4.92569444444444</v>
      </c>
      <c r="H25" s="22">
        <v>4.95</v>
      </c>
      <c r="I25" s="35">
        <v>4.92569444444444</v>
      </c>
    </row>
    <row r="26" s="11" customFormat="1" ht="20.1" customHeight="1" spans="1:9">
      <c r="A26" s="19">
        <v>22</v>
      </c>
      <c r="B26" s="19" t="s">
        <v>63</v>
      </c>
      <c r="C26" s="20">
        <v>153</v>
      </c>
      <c r="D26" s="16">
        <f t="shared" si="0"/>
        <v>1.0934819897084</v>
      </c>
      <c r="E26" s="21">
        <f t="shared" si="1"/>
        <v>1.0934819897084</v>
      </c>
      <c r="F26" s="20">
        <v>47</v>
      </c>
      <c r="G26" s="16">
        <f t="shared" si="2"/>
        <v>5.64652777777778</v>
      </c>
      <c r="H26" s="22">
        <v>5.65</v>
      </c>
      <c r="I26" s="35">
        <v>5.64652777777778</v>
      </c>
    </row>
    <row r="27" s="11" customFormat="1" ht="20.1" customHeight="1" spans="1:9">
      <c r="A27" s="19">
        <v>23</v>
      </c>
      <c r="B27" s="19" t="s">
        <v>66</v>
      </c>
      <c r="C27" s="20">
        <v>62</v>
      </c>
      <c r="D27" s="16">
        <f t="shared" si="0"/>
        <v>0.443110348770726</v>
      </c>
      <c r="E27" s="21">
        <f t="shared" si="1"/>
        <v>0.443110348770726</v>
      </c>
      <c r="F27" s="20">
        <v>15</v>
      </c>
      <c r="G27" s="16">
        <f t="shared" si="2"/>
        <v>1.80208333333333</v>
      </c>
      <c r="H27" s="22">
        <v>1.8</v>
      </c>
      <c r="I27" s="35">
        <v>1.80208333333333</v>
      </c>
    </row>
    <row r="28" s="11" customFormat="1" ht="20.1" customHeight="1" spans="1:9">
      <c r="A28" s="19">
        <v>24</v>
      </c>
      <c r="B28" s="19" t="s">
        <v>54</v>
      </c>
      <c r="C28" s="20">
        <v>730</v>
      </c>
      <c r="D28" s="16">
        <f t="shared" si="0"/>
        <v>5.21726700971984</v>
      </c>
      <c r="E28" s="21">
        <f t="shared" si="1"/>
        <v>5.21726700971984</v>
      </c>
      <c r="F28" s="20">
        <v>107</v>
      </c>
      <c r="G28" s="16">
        <f t="shared" si="2"/>
        <v>12.8548611111111</v>
      </c>
      <c r="H28" s="22">
        <v>12.85</v>
      </c>
      <c r="I28" s="35">
        <v>12.8548611111111</v>
      </c>
    </row>
    <row r="29" s="11" customFormat="1" ht="20.1" customHeight="1" spans="1:9">
      <c r="A29" s="19">
        <v>25</v>
      </c>
      <c r="B29" s="19" t="s">
        <v>30</v>
      </c>
      <c r="C29" s="20">
        <v>59</v>
      </c>
      <c r="D29" s="16">
        <f t="shared" si="0"/>
        <v>0.42166952544311</v>
      </c>
      <c r="E29" s="21">
        <f t="shared" si="1"/>
        <v>0.42166952544311</v>
      </c>
      <c r="F29" s="20">
        <v>21</v>
      </c>
      <c r="G29" s="16">
        <f t="shared" si="2"/>
        <v>2.52291666666667</v>
      </c>
      <c r="H29" s="22">
        <v>2.5</v>
      </c>
      <c r="I29" s="35">
        <v>2.52291666666667</v>
      </c>
    </row>
    <row r="30" s="11" customFormat="1" ht="20.1" customHeight="1" spans="1:9">
      <c r="A30" s="19">
        <v>26</v>
      </c>
      <c r="B30" s="19" t="s">
        <v>67</v>
      </c>
      <c r="C30" s="20">
        <v>111</v>
      </c>
      <c r="D30" s="16">
        <f t="shared" si="0"/>
        <v>0.793310463121784</v>
      </c>
      <c r="E30" s="21">
        <f t="shared" si="1"/>
        <v>0.793310463121784</v>
      </c>
      <c r="F30" s="20">
        <v>17</v>
      </c>
      <c r="G30" s="16">
        <f t="shared" si="2"/>
        <v>2.04236111111111</v>
      </c>
      <c r="H30" s="22">
        <v>2.05</v>
      </c>
      <c r="I30" s="35">
        <v>2.04236111111111</v>
      </c>
    </row>
    <row r="31" s="11" customFormat="1" ht="20.1" customHeight="1" spans="1:9">
      <c r="A31" s="19">
        <v>27</v>
      </c>
      <c r="B31" s="19" t="s">
        <v>57</v>
      </c>
      <c r="C31" s="20">
        <v>85</v>
      </c>
      <c r="D31" s="16">
        <f t="shared" si="0"/>
        <v>0.607489994282447</v>
      </c>
      <c r="E31" s="21">
        <f t="shared" si="1"/>
        <v>0.607489994282447</v>
      </c>
      <c r="F31" s="20">
        <v>34</v>
      </c>
      <c r="G31" s="16">
        <f t="shared" si="2"/>
        <v>4.08472222222222</v>
      </c>
      <c r="H31" s="22">
        <v>4.1</v>
      </c>
      <c r="I31" s="35">
        <v>4.08472222222222</v>
      </c>
    </row>
    <row r="32" s="11" customFormat="1" ht="20.1" customHeight="1" spans="1:9">
      <c r="A32" s="19">
        <v>28</v>
      </c>
      <c r="B32" s="19" t="s">
        <v>33</v>
      </c>
      <c r="C32" s="20">
        <v>88</v>
      </c>
      <c r="D32" s="16">
        <f t="shared" si="0"/>
        <v>0.628930817610063</v>
      </c>
      <c r="E32" s="21">
        <f t="shared" si="1"/>
        <v>0.628930817610063</v>
      </c>
      <c r="F32" s="20">
        <v>18</v>
      </c>
      <c r="G32" s="16">
        <f t="shared" si="2"/>
        <v>2.1625</v>
      </c>
      <c r="H32" s="22">
        <v>2.15</v>
      </c>
      <c r="I32" s="35">
        <v>2.1625</v>
      </c>
    </row>
    <row r="33" s="11" customFormat="1" ht="20.1" customHeight="1" spans="1:9">
      <c r="A33" s="19">
        <v>29</v>
      </c>
      <c r="B33" s="19" t="s">
        <v>34</v>
      </c>
      <c r="C33" s="20">
        <v>61</v>
      </c>
      <c r="D33" s="16">
        <f t="shared" si="0"/>
        <v>0.435963407661521</v>
      </c>
      <c r="E33" s="21">
        <f t="shared" si="1"/>
        <v>0.435963407661521</v>
      </c>
      <c r="F33" s="20">
        <v>13</v>
      </c>
      <c r="G33" s="16">
        <f t="shared" si="2"/>
        <v>1.56180555555556</v>
      </c>
      <c r="H33" s="22">
        <v>1.55</v>
      </c>
      <c r="I33" s="35">
        <v>1.56180555555556</v>
      </c>
    </row>
    <row r="34" s="11" customFormat="1" ht="20.1" customHeight="1" spans="1:9">
      <c r="A34" s="19">
        <v>30</v>
      </c>
      <c r="B34" s="19" t="s">
        <v>62</v>
      </c>
      <c r="C34" s="20">
        <v>46</v>
      </c>
      <c r="D34" s="16">
        <f t="shared" si="0"/>
        <v>0.328759291023442</v>
      </c>
      <c r="E34" s="21">
        <f t="shared" si="1"/>
        <v>0.328759291023442</v>
      </c>
      <c r="F34" s="20">
        <v>13</v>
      </c>
      <c r="G34" s="16">
        <f t="shared" si="2"/>
        <v>1.56180555555556</v>
      </c>
      <c r="H34" s="22">
        <v>1.55</v>
      </c>
      <c r="I34" s="35">
        <v>1.56180555555556</v>
      </c>
    </row>
    <row r="35" s="11" customFormat="1" ht="20.1" customHeight="1" spans="1:9">
      <c r="A35" s="19">
        <v>31</v>
      </c>
      <c r="B35" s="19" t="s">
        <v>36</v>
      </c>
      <c r="C35" s="20">
        <v>21</v>
      </c>
      <c r="D35" s="16">
        <f t="shared" si="0"/>
        <v>0.15008576329331</v>
      </c>
      <c r="E35" s="21">
        <f t="shared" si="1"/>
        <v>0.15008576329331</v>
      </c>
      <c r="F35" s="20">
        <v>5</v>
      </c>
      <c r="G35" s="16">
        <f t="shared" si="2"/>
        <v>0.600694444444444</v>
      </c>
      <c r="H35" s="22">
        <v>0.6</v>
      </c>
      <c r="I35" s="35">
        <v>0.600694444444444</v>
      </c>
    </row>
    <row r="36" s="11" customFormat="1" ht="20.1" customHeight="1" spans="1:9">
      <c r="A36" s="19">
        <v>32</v>
      </c>
      <c r="B36" s="19" t="s">
        <v>37</v>
      </c>
      <c r="C36" s="24" t="s">
        <v>74</v>
      </c>
      <c r="D36" s="25"/>
      <c r="E36" s="26"/>
      <c r="F36" s="24" t="s">
        <v>74</v>
      </c>
      <c r="G36" s="25"/>
      <c r="H36" s="26"/>
      <c r="I36" s="35"/>
    </row>
    <row r="37" s="11" customFormat="1" ht="20.1" customHeight="1" spans="1:9">
      <c r="A37" s="19">
        <v>33</v>
      </c>
      <c r="B37" s="19" t="s">
        <v>39</v>
      </c>
      <c r="C37" s="27"/>
      <c r="D37" s="28"/>
      <c r="E37" s="29"/>
      <c r="F37" s="27"/>
      <c r="G37" s="28"/>
      <c r="H37" s="29"/>
      <c r="I37" s="35"/>
    </row>
    <row r="38" s="11" customFormat="1" ht="20.1" customHeight="1" spans="1:9">
      <c r="A38" s="19">
        <v>34</v>
      </c>
      <c r="B38" s="23" t="s">
        <v>38</v>
      </c>
      <c r="C38" s="30"/>
      <c r="D38" s="31"/>
      <c r="E38" s="32"/>
      <c r="F38" s="30"/>
      <c r="G38" s="31"/>
      <c r="H38" s="32"/>
      <c r="I38" s="35"/>
    </row>
    <row r="39" s="11" customFormat="1" ht="20.1" customHeight="1" spans="1:9">
      <c r="A39" s="19"/>
      <c r="B39" s="19"/>
      <c r="C39" s="20">
        <v>6996</v>
      </c>
      <c r="D39" s="16">
        <f t="shared" si="0"/>
        <v>50</v>
      </c>
      <c r="E39" s="33">
        <f t="shared" si="1"/>
        <v>50</v>
      </c>
      <c r="F39" s="20">
        <v>2088</v>
      </c>
      <c r="G39" s="16">
        <v>250.85</v>
      </c>
      <c r="H39" s="22"/>
      <c r="I39" s="35"/>
    </row>
    <row r="42" spans="3:4">
      <c r="C42" s="34">
        <v>42992</v>
      </c>
      <c r="D42" s="34"/>
    </row>
  </sheetData>
  <mergeCells count="8">
    <mergeCell ref="A1:H1"/>
    <mergeCell ref="C2:E2"/>
    <mergeCell ref="F2:H2"/>
    <mergeCell ref="C42:D42"/>
    <mergeCell ref="A2:A3"/>
    <mergeCell ref="B2:B3"/>
    <mergeCell ref="C36:E38"/>
    <mergeCell ref="F36:H38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F34" sqref="F34:N34"/>
    </sheetView>
  </sheetViews>
  <sheetFormatPr defaultColWidth="9" defaultRowHeight="14.4"/>
  <cols>
    <col min="1" max="1" width="24.6666666666667" customWidth="1"/>
  </cols>
  <sheetData>
    <row r="1" ht="15.15" spans="1:2">
      <c r="A1" s="1" t="s">
        <v>5</v>
      </c>
      <c r="B1" s="2">
        <v>184</v>
      </c>
    </row>
    <row r="2" ht="15.15" spans="1:2">
      <c r="A2" s="3" t="s">
        <v>6</v>
      </c>
      <c r="B2" s="4">
        <v>79</v>
      </c>
    </row>
    <row r="3" ht="43.95" spans="1:14">
      <c r="A3" s="3" t="s">
        <v>7</v>
      </c>
      <c r="B3" s="4">
        <v>67</v>
      </c>
      <c r="F3" s="1" t="s">
        <v>13</v>
      </c>
      <c r="G3" s="2">
        <v>1028</v>
      </c>
      <c r="H3" s="2">
        <v>261</v>
      </c>
      <c r="I3" s="7">
        <v>0.2539</v>
      </c>
      <c r="J3" s="2">
        <v>129</v>
      </c>
      <c r="K3" s="7">
        <v>0.1255</v>
      </c>
      <c r="L3" s="2">
        <v>132</v>
      </c>
      <c r="M3" s="7">
        <v>0.1284</v>
      </c>
      <c r="N3" s="7">
        <v>-0.0029</v>
      </c>
    </row>
    <row r="4" ht="29.55" spans="1:14">
      <c r="A4" s="3" t="s">
        <v>14</v>
      </c>
      <c r="B4" s="4">
        <v>13</v>
      </c>
      <c r="F4" s="3" t="s">
        <v>16</v>
      </c>
      <c r="G4" s="4">
        <v>691</v>
      </c>
      <c r="H4" s="4">
        <v>145</v>
      </c>
      <c r="I4" s="8">
        <v>0.2098</v>
      </c>
      <c r="J4" s="4">
        <v>95</v>
      </c>
      <c r="K4" s="8">
        <v>0.1375</v>
      </c>
      <c r="L4" s="4">
        <v>50</v>
      </c>
      <c r="M4" s="8">
        <v>0.0724</v>
      </c>
      <c r="N4" s="8">
        <v>0.0651</v>
      </c>
    </row>
    <row r="5" ht="29.55" spans="1:14">
      <c r="A5" s="3" t="s">
        <v>8</v>
      </c>
      <c r="B5" s="4">
        <v>104</v>
      </c>
      <c r="F5" s="3" t="s">
        <v>29</v>
      </c>
      <c r="G5" s="4">
        <v>626</v>
      </c>
      <c r="H5" s="4">
        <v>107</v>
      </c>
      <c r="I5" s="8">
        <v>0.1709</v>
      </c>
      <c r="J5" s="4">
        <v>84</v>
      </c>
      <c r="K5" s="8">
        <v>0.1342</v>
      </c>
      <c r="L5" s="4">
        <v>23</v>
      </c>
      <c r="M5" s="8">
        <v>0.0367</v>
      </c>
      <c r="N5" s="8">
        <v>0.0974</v>
      </c>
    </row>
    <row r="6" ht="15.15" spans="1:14">
      <c r="A6" s="3" t="s">
        <v>9</v>
      </c>
      <c r="B6" s="4">
        <v>71</v>
      </c>
      <c r="F6" s="3" t="s">
        <v>22</v>
      </c>
      <c r="G6" s="4">
        <v>511</v>
      </c>
      <c r="H6" s="4">
        <v>96</v>
      </c>
      <c r="I6" s="8">
        <v>0.1879</v>
      </c>
      <c r="J6" s="4">
        <v>86</v>
      </c>
      <c r="K6" s="8">
        <v>0.1683</v>
      </c>
      <c r="L6" s="4">
        <v>10</v>
      </c>
      <c r="M6" s="8">
        <v>0.0196</v>
      </c>
      <c r="N6" s="8">
        <v>0.1487</v>
      </c>
    </row>
    <row r="7" ht="29.55" spans="1:14">
      <c r="A7" s="3" t="s">
        <v>10</v>
      </c>
      <c r="B7" s="4">
        <v>58</v>
      </c>
      <c r="F7" s="3" t="s">
        <v>11</v>
      </c>
      <c r="G7" s="4">
        <v>501</v>
      </c>
      <c r="H7" s="4">
        <v>138</v>
      </c>
      <c r="I7" s="8">
        <v>0.2754</v>
      </c>
      <c r="J7" s="4">
        <v>92</v>
      </c>
      <c r="K7" s="8">
        <v>0.1836</v>
      </c>
      <c r="L7" s="4">
        <v>46</v>
      </c>
      <c r="M7" s="8">
        <v>0.0918</v>
      </c>
      <c r="N7" s="8">
        <v>0.0918</v>
      </c>
    </row>
    <row r="8" ht="29.55" spans="1:14">
      <c r="A8" s="3" t="s">
        <v>11</v>
      </c>
      <c r="B8" s="4">
        <v>138</v>
      </c>
      <c r="F8" s="3" t="s">
        <v>15</v>
      </c>
      <c r="G8" s="4">
        <v>393</v>
      </c>
      <c r="H8" s="4">
        <v>114</v>
      </c>
      <c r="I8" s="8">
        <v>0.2901</v>
      </c>
      <c r="J8" s="4">
        <v>106</v>
      </c>
      <c r="K8" s="8">
        <v>0.2697</v>
      </c>
      <c r="L8" s="4">
        <v>8</v>
      </c>
      <c r="M8" s="8">
        <v>0.0204</v>
      </c>
      <c r="N8" s="8">
        <v>0.2494</v>
      </c>
    </row>
    <row r="9" ht="43.95" spans="1:15">
      <c r="A9" s="3" t="s">
        <v>13</v>
      </c>
      <c r="B9" s="4">
        <v>261</v>
      </c>
      <c r="F9" s="5" t="s">
        <v>5</v>
      </c>
      <c r="G9" s="6">
        <v>390</v>
      </c>
      <c r="H9" s="6">
        <v>184</v>
      </c>
      <c r="I9" s="9">
        <v>0.4718</v>
      </c>
      <c r="J9" s="6">
        <v>127</v>
      </c>
      <c r="K9" s="9">
        <v>0.3256</v>
      </c>
      <c r="L9" s="6">
        <v>57</v>
      </c>
      <c r="M9" s="9">
        <v>0.1462</v>
      </c>
      <c r="N9" s="9">
        <v>0.1795</v>
      </c>
      <c r="O9" s="10"/>
    </row>
    <row r="10" ht="43.95" spans="1:14">
      <c r="A10" s="3" t="s">
        <v>12</v>
      </c>
      <c r="B10" s="4">
        <v>57</v>
      </c>
      <c r="F10" s="3" t="s">
        <v>9</v>
      </c>
      <c r="G10" s="4">
        <v>343</v>
      </c>
      <c r="H10" s="4">
        <v>71</v>
      </c>
      <c r="I10" s="8">
        <v>0.207</v>
      </c>
      <c r="J10" s="4">
        <v>63</v>
      </c>
      <c r="K10" s="8">
        <v>0.1837</v>
      </c>
      <c r="L10" s="4">
        <v>8</v>
      </c>
      <c r="M10" s="8">
        <v>0.0233</v>
      </c>
      <c r="N10" s="8">
        <v>0.1603</v>
      </c>
    </row>
    <row r="11" ht="29.55" spans="1:14">
      <c r="A11" s="3" t="s">
        <v>15</v>
      </c>
      <c r="B11" s="4">
        <v>114</v>
      </c>
      <c r="F11" s="3" t="s">
        <v>17</v>
      </c>
      <c r="G11" s="4">
        <v>339</v>
      </c>
      <c r="H11" s="4">
        <v>74</v>
      </c>
      <c r="I11" s="8">
        <v>0.2183</v>
      </c>
      <c r="J11" s="4">
        <v>55</v>
      </c>
      <c r="K11" s="8">
        <v>0.1622</v>
      </c>
      <c r="L11" s="4">
        <v>19</v>
      </c>
      <c r="M11" s="8">
        <v>0.056</v>
      </c>
      <c r="N11" s="8">
        <v>0.1062</v>
      </c>
    </row>
    <row r="12" ht="29.55" spans="1:14">
      <c r="A12" s="3" t="s">
        <v>16</v>
      </c>
      <c r="B12" s="4">
        <v>145</v>
      </c>
      <c r="F12" s="3" t="s">
        <v>21</v>
      </c>
      <c r="G12" s="4">
        <v>306</v>
      </c>
      <c r="H12" s="4">
        <v>74</v>
      </c>
      <c r="I12" s="8">
        <v>0.2418</v>
      </c>
      <c r="J12" s="4">
        <v>67</v>
      </c>
      <c r="K12" s="8">
        <v>0.219</v>
      </c>
      <c r="L12" s="4">
        <v>7</v>
      </c>
      <c r="M12" s="8">
        <v>0.0229</v>
      </c>
      <c r="N12" s="8">
        <v>0.1961</v>
      </c>
    </row>
    <row r="13" ht="29.55" spans="1:14">
      <c r="A13" s="3" t="s">
        <v>19</v>
      </c>
      <c r="B13" s="4">
        <v>57</v>
      </c>
      <c r="F13" s="3" t="s">
        <v>10</v>
      </c>
      <c r="G13" s="4">
        <v>274</v>
      </c>
      <c r="H13" s="4">
        <v>58</v>
      </c>
      <c r="I13" s="8">
        <v>0.2117</v>
      </c>
      <c r="J13" s="4">
        <v>48</v>
      </c>
      <c r="K13" s="8">
        <v>0.1752</v>
      </c>
      <c r="L13" s="4">
        <v>10</v>
      </c>
      <c r="M13" s="8">
        <v>0.0365</v>
      </c>
      <c r="N13" s="8">
        <v>0.1387</v>
      </c>
    </row>
    <row r="14" ht="29.55" spans="1:14">
      <c r="A14" s="3" t="s">
        <v>20</v>
      </c>
      <c r="B14" s="4">
        <v>41</v>
      </c>
      <c r="F14" s="5" t="s">
        <v>8</v>
      </c>
      <c r="G14" s="6">
        <v>270</v>
      </c>
      <c r="H14" s="6">
        <v>104</v>
      </c>
      <c r="I14" s="9">
        <v>0.3852</v>
      </c>
      <c r="J14" s="6">
        <v>101</v>
      </c>
      <c r="K14" s="9">
        <v>0.3741</v>
      </c>
      <c r="L14" s="6">
        <v>3</v>
      </c>
      <c r="M14" s="9">
        <v>0.0111</v>
      </c>
      <c r="N14" s="9">
        <v>0.363</v>
      </c>
    </row>
    <row r="15" ht="43.95" spans="1:14">
      <c r="A15" s="3" t="s">
        <v>21</v>
      </c>
      <c r="B15" s="4">
        <v>74</v>
      </c>
      <c r="F15" s="5" t="s">
        <v>6</v>
      </c>
      <c r="G15" s="6">
        <v>262</v>
      </c>
      <c r="H15" s="6">
        <v>79</v>
      </c>
      <c r="I15" s="9">
        <v>0.3015</v>
      </c>
      <c r="J15" s="6">
        <v>79</v>
      </c>
      <c r="K15" s="9">
        <v>0.3015</v>
      </c>
      <c r="L15" s="6">
        <v>0</v>
      </c>
      <c r="M15" s="9">
        <v>0</v>
      </c>
      <c r="N15" s="9">
        <v>0.3015</v>
      </c>
    </row>
    <row r="16" ht="43.95" spans="1:14">
      <c r="A16" s="3" t="s">
        <v>22</v>
      </c>
      <c r="B16" s="4">
        <v>96</v>
      </c>
      <c r="F16" s="3" t="s">
        <v>12</v>
      </c>
      <c r="G16" s="4">
        <v>240</v>
      </c>
      <c r="H16" s="4">
        <v>57</v>
      </c>
      <c r="I16" s="8">
        <v>0.2375</v>
      </c>
      <c r="J16" s="4">
        <v>51</v>
      </c>
      <c r="K16" s="8">
        <v>0.2125</v>
      </c>
      <c r="L16" s="4">
        <v>6</v>
      </c>
      <c r="M16" s="8">
        <v>0.025</v>
      </c>
      <c r="N16" s="8">
        <v>0.1875</v>
      </c>
    </row>
    <row r="17" ht="29.55" spans="1:14">
      <c r="A17" s="3" t="s">
        <v>23</v>
      </c>
      <c r="B17" s="4">
        <v>40</v>
      </c>
      <c r="F17" s="3" t="s">
        <v>19</v>
      </c>
      <c r="G17" s="4">
        <v>238</v>
      </c>
      <c r="H17" s="4">
        <v>57</v>
      </c>
      <c r="I17" s="8">
        <v>0.2395</v>
      </c>
      <c r="J17" s="4">
        <v>33</v>
      </c>
      <c r="K17" s="8">
        <v>0.1387</v>
      </c>
      <c r="L17" s="4">
        <v>24</v>
      </c>
      <c r="M17" s="8">
        <v>0.1008</v>
      </c>
      <c r="N17" s="8">
        <v>0.0378</v>
      </c>
    </row>
    <row r="18" ht="29.55" spans="1:14">
      <c r="A18" s="3" t="s">
        <v>24</v>
      </c>
      <c r="B18" s="4">
        <v>31</v>
      </c>
      <c r="F18" s="3" t="s">
        <v>20</v>
      </c>
      <c r="G18" s="4">
        <v>231</v>
      </c>
      <c r="H18" s="4">
        <v>41</v>
      </c>
      <c r="I18" s="8">
        <v>0.1775</v>
      </c>
      <c r="J18" s="4">
        <v>26</v>
      </c>
      <c r="K18" s="8">
        <v>0.1126</v>
      </c>
      <c r="L18" s="4">
        <v>15</v>
      </c>
      <c r="M18" s="8">
        <v>0.0649</v>
      </c>
      <c r="N18" s="8">
        <v>0.0476</v>
      </c>
    </row>
    <row r="19" ht="43.95" spans="1:14">
      <c r="A19" s="3" t="s">
        <v>17</v>
      </c>
      <c r="B19" s="4">
        <v>74</v>
      </c>
      <c r="F19" s="3" t="s">
        <v>7</v>
      </c>
      <c r="G19" s="4">
        <v>225</v>
      </c>
      <c r="H19" s="4">
        <v>67</v>
      </c>
      <c r="I19" s="8">
        <v>0.2978</v>
      </c>
      <c r="J19" s="4">
        <v>23</v>
      </c>
      <c r="K19" s="8">
        <v>0.1022</v>
      </c>
      <c r="L19" s="4">
        <v>44</v>
      </c>
      <c r="M19" s="8">
        <v>0.1956</v>
      </c>
      <c r="N19" s="8">
        <v>-0.0933</v>
      </c>
    </row>
    <row r="20" ht="43.95" spans="1:14">
      <c r="A20" s="3" t="s">
        <v>25</v>
      </c>
      <c r="B20" s="4">
        <v>27</v>
      </c>
      <c r="F20" s="3" t="s">
        <v>23</v>
      </c>
      <c r="G20" s="4">
        <v>213</v>
      </c>
      <c r="H20" s="4">
        <v>40</v>
      </c>
      <c r="I20" s="8">
        <v>0.1878</v>
      </c>
      <c r="J20" s="4">
        <v>34</v>
      </c>
      <c r="K20" s="8">
        <v>0.1596</v>
      </c>
      <c r="L20" s="4">
        <v>6</v>
      </c>
      <c r="M20" s="8">
        <v>0.0282</v>
      </c>
      <c r="N20" s="8">
        <v>0.1315</v>
      </c>
    </row>
    <row r="21" ht="29.55" spans="1:14">
      <c r="A21" s="3" t="s">
        <v>26</v>
      </c>
      <c r="B21" s="4">
        <v>41</v>
      </c>
      <c r="F21" s="3" t="s">
        <v>24</v>
      </c>
      <c r="G21" s="4">
        <v>185</v>
      </c>
      <c r="H21" s="4">
        <v>31</v>
      </c>
      <c r="I21" s="8">
        <v>0.1676</v>
      </c>
      <c r="J21" s="4">
        <v>23</v>
      </c>
      <c r="K21" s="8">
        <v>0.1243</v>
      </c>
      <c r="L21" s="4">
        <v>8</v>
      </c>
      <c r="M21" s="8">
        <v>0.0432</v>
      </c>
      <c r="N21" s="8">
        <v>0.0811</v>
      </c>
    </row>
    <row r="22" ht="15.15" spans="1:14">
      <c r="A22" s="3" t="s">
        <v>29</v>
      </c>
      <c r="B22" s="4">
        <v>107</v>
      </c>
      <c r="F22" s="3" t="s">
        <v>18</v>
      </c>
      <c r="G22" s="4">
        <v>176</v>
      </c>
      <c r="H22" s="4">
        <v>26</v>
      </c>
      <c r="I22" s="8">
        <v>0.1477</v>
      </c>
      <c r="J22" s="4">
        <v>22</v>
      </c>
      <c r="K22" s="8">
        <v>0.125</v>
      </c>
      <c r="L22" s="4">
        <v>4</v>
      </c>
      <c r="M22" s="8">
        <v>0.0227</v>
      </c>
      <c r="N22" s="8">
        <v>0.1023</v>
      </c>
    </row>
    <row r="23" ht="29.55" spans="1:14">
      <c r="A23" s="3" t="s">
        <v>34</v>
      </c>
      <c r="B23" s="4">
        <v>13</v>
      </c>
      <c r="F23" s="3" t="s">
        <v>27</v>
      </c>
      <c r="G23" s="4">
        <v>159</v>
      </c>
      <c r="H23" s="4">
        <v>47</v>
      </c>
      <c r="I23" s="8">
        <v>0.2956</v>
      </c>
      <c r="J23" s="4">
        <v>34</v>
      </c>
      <c r="K23" s="8">
        <v>0.2138</v>
      </c>
      <c r="L23" s="4">
        <v>13</v>
      </c>
      <c r="M23" s="8">
        <v>0.0818</v>
      </c>
      <c r="N23" s="8">
        <v>0.1321</v>
      </c>
    </row>
    <row r="24" ht="29.55" spans="1:14">
      <c r="A24" s="3" t="s">
        <v>32</v>
      </c>
      <c r="B24" s="4">
        <v>34</v>
      </c>
      <c r="F24" s="3" t="s">
        <v>26</v>
      </c>
      <c r="G24" s="4">
        <v>144</v>
      </c>
      <c r="H24" s="4">
        <v>41</v>
      </c>
      <c r="I24" s="8">
        <v>0.2847</v>
      </c>
      <c r="J24" s="4">
        <v>7</v>
      </c>
      <c r="K24" s="8">
        <v>0.0486</v>
      </c>
      <c r="L24" s="4">
        <v>34</v>
      </c>
      <c r="M24" s="8">
        <v>0.2361</v>
      </c>
      <c r="N24" s="8">
        <v>-0.1875</v>
      </c>
    </row>
    <row r="25" ht="15.15" spans="1:14">
      <c r="A25" s="3" t="s">
        <v>31</v>
      </c>
      <c r="B25" s="4">
        <v>17</v>
      </c>
      <c r="F25" s="3" t="s">
        <v>25</v>
      </c>
      <c r="G25" s="4">
        <v>128</v>
      </c>
      <c r="H25" s="4">
        <v>27</v>
      </c>
      <c r="I25" s="8">
        <v>0.2109</v>
      </c>
      <c r="J25" s="4">
        <v>20</v>
      </c>
      <c r="K25" s="8">
        <v>0.1562</v>
      </c>
      <c r="L25" s="4">
        <v>7</v>
      </c>
      <c r="M25" s="8">
        <v>0.0547</v>
      </c>
      <c r="N25" s="8">
        <v>0.1016</v>
      </c>
    </row>
    <row r="26" ht="29.55" spans="1:14">
      <c r="A26" s="3" t="s">
        <v>33</v>
      </c>
      <c r="B26" s="4">
        <v>18</v>
      </c>
      <c r="F26" s="5" t="s">
        <v>32</v>
      </c>
      <c r="G26" s="6">
        <v>98</v>
      </c>
      <c r="H26" s="6">
        <v>34</v>
      </c>
      <c r="I26" s="9">
        <v>0.3469</v>
      </c>
      <c r="J26" s="6">
        <v>14</v>
      </c>
      <c r="K26" s="9">
        <v>0.1429</v>
      </c>
      <c r="L26" s="6">
        <v>20</v>
      </c>
      <c r="M26" s="9">
        <v>0.2041</v>
      </c>
      <c r="N26" s="9">
        <v>-0.0612</v>
      </c>
    </row>
    <row r="27" ht="15.15" spans="1:14">
      <c r="A27" s="3" t="s">
        <v>30</v>
      </c>
      <c r="B27" s="4">
        <v>21</v>
      </c>
      <c r="F27" s="3" t="s">
        <v>34</v>
      </c>
      <c r="G27" s="4">
        <v>93</v>
      </c>
      <c r="H27" s="4">
        <v>13</v>
      </c>
      <c r="I27" s="8">
        <v>0.1398</v>
      </c>
      <c r="J27" s="4">
        <v>11</v>
      </c>
      <c r="K27" s="8">
        <v>0.1183</v>
      </c>
      <c r="L27" s="4">
        <v>2</v>
      </c>
      <c r="M27" s="8">
        <v>0.0215</v>
      </c>
      <c r="N27" s="8">
        <v>0.0968</v>
      </c>
    </row>
    <row r="28" ht="29.55" spans="1:14">
      <c r="A28" s="3" t="s">
        <v>35</v>
      </c>
      <c r="B28" s="4">
        <v>13</v>
      </c>
      <c r="F28" s="3" t="s">
        <v>33</v>
      </c>
      <c r="G28" s="4">
        <v>77</v>
      </c>
      <c r="H28" s="4">
        <v>18</v>
      </c>
      <c r="I28" s="8">
        <v>0.2338</v>
      </c>
      <c r="J28" s="4">
        <v>7</v>
      </c>
      <c r="K28" s="8">
        <v>0.0909</v>
      </c>
      <c r="L28" s="4">
        <v>11</v>
      </c>
      <c r="M28" s="8">
        <v>0.1429</v>
      </c>
      <c r="N28" s="8">
        <v>-0.0519</v>
      </c>
    </row>
    <row r="29" ht="29.55" spans="1:14">
      <c r="A29" s="3" t="s">
        <v>18</v>
      </c>
      <c r="B29" s="4">
        <v>26</v>
      </c>
      <c r="F29" s="3" t="s">
        <v>31</v>
      </c>
      <c r="G29" s="4">
        <v>77</v>
      </c>
      <c r="H29" s="4">
        <v>17</v>
      </c>
      <c r="I29" s="8">
        <v>0.2208</v>
      </c>
      <c r="J29" s="4">
        <v>12</v>
      </c>
      <c r="K29" s="8">
        <v>0.1558</v>
      </c>
      <c r="L29" s="4">
        <v>5</v>
      </c>
      <c r="M29" s="8">
        <v>0.0649</v>
      </c>
      <c r="N29" s="8">
        <v>0.0909</v>
      </c>
    </row>
    <row r="30" ht="29.55" spans="1:14">
      <c r="A30" s="3" t="s">
        <v>27</v>
      </c>
      <c r="B30" s="4">
        <v>47</v>
      </c>
      <c r="F30" s="3" t="s">
        <v>30</v>
      </c>
      <c r="G30" s="4">
        <v>67</v>
      </c>
      <c r="H30" s="4">
        <v>21</v>
      </c>
      <c r="I30" s="8">
        <v>0.3134</v>
      </c>
      <c r="J30" s="4">
        <v>17</v>
      </c>
      <c r="K30" s="8">
        <v>0.2537</v>
      </c>
      <c r="L30" s="4">
        <v>4</v>
      </c>
      <c r="M30" s="8">
        <v>0.0597</v>
      </c>
      <c r="N30" s="8">
        <v>0.194</v>
      </c>
    </row>
    <row r="31" ht="29.55" spans="1:14">
      <c r="A31" s="3" t="s">
        <v>36</v>
      </c>
      <c r="B31" s="4">
        <v>5</v>
      </c>
      <c r="F31" s="3" t="s">
        <v>35</v>
      </c>
      <c r="G31" s="4">
        <v>58</v>
      </c>
      <c r="H31" s="4">
        <v>13</v>
      </c>
      <c r="I31" s="8">
        <v>0.2241</v>
      </c>
      <c r="J31" s="4">
        <v>6</v>
      </c>
      <c r="K31" s="8">
        <v>0.1034</v>
      </c>
      <c r="L31" s="4">
        <v>7</v>
      </c>
      <c r="M31" s="8">
        <v>0.1207</v>
      </c>
      <c r="N31" s="8">
        <v>-0.0172</v>
      </c>
    </row>
    <row r="32" ht="29.55" spans="1:14">
      <c r="A32" s="3" t="s">
        <v>28</v>
      </c>
      <c r="B32" s="4">
        <v>15</v>
      </c>
      <c r="F32" s="3" t="s">
        <v>28</v>
      </c>
      <c r="G32" s="4">
        <v>58</v>
      </c>
      <c r="H32" s="4">
        <v>15</v>
      </c>
      <c r="I32" s="8">
        <v>0.2586</v>
      </c>
      <c r="J32" s="4">
        <v>6</v>
      </c>
      <c r="K32" s="8">
        <v>0.1034</v>
      </c>
      <c r="L32" s="4">
        <v>9</v>
      </c>
      <c r="M32" s="8">
        <v>0.1552</v>
      </c>
      <c r="N32" s="8">
        <v>-0.0517</v>
      </c>
    </row>
    <row r="33" ht="29.55" spans="6:14">
      <c r="F33" s="3" t="s">
        <v>36</v>
      </c>
      <c r="G33" s="4">
        <v>40</v>
      </c>
      <c r="H33" s="4">
        <v>5</v>
      </c>
      <c r="I33" s="8">
        <v>0.125</v>
      </c>
      <c r="J33" s="4">
        <v>4</v>
      </c>
      <c r="K33" s="8">
        <v>0.1</v>
      </c>
      <c r="L33" s="4">
        <v>1</v>
      </c>
      <c r="M33" s="8">
        <v>0.025</v>
      </c>
      <c r="N33" s="8">
        <v>0.075</v>
      </c>
    </row>
    <row r="34" ht="43.95" spans="6:14">
      <c r="F34" s="5" t="s">
        <v>14</v>
      </c>
      <c r="G34" s="6">
        <v>21</v>
      </c>
      <c r="H34" s="6">
        <v>13</v>
      </c>
      <c r="I34" s="9">
        <v>0.619</v>
      </c>
      <c r="J34" s="6">
        <v>6</v>
      </c>
      <c r="K34" s="9">
        <v>0.2857</v>
      </c>
      <c r="L34" s="6">
        <v>7</v>
      </c>
      <c r="M34" s="9">
        <v>0.3333</v>
      </c>
      <c r="N34" s="9">
        <v>-0.0476</v>
      </c>
    </row>
    <row r="35" spans="7:8">
      <c r="G35">
        <f>SUM(G3:G34)</f>
        <v>8462</v>
      </c>
      <c r="H35">
        <f>SUM(H3:H34)</f>
        <v>2088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Sheet1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2018-09-07T07:51:53Z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